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48" activeTab="50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r:id="rId49"/>
    <sheet name="02 сентября" sheetId="52" r:id="rId50"/>
    <sheet name="3 сентября" sheetId="54" r:id="rId51"/>
    <sheet name="4 сентября" sheetId="55" r:id="rId52"/>
    <sheet name="5 сентября" sheetId="66" r:id="rId53"/>
    <sheet name="8 сентября" sheetId="67" r:id="rId54"/>
    <sheet name="9 сентября" sheetId="58" r:id="rId55"/>
    <sheet name="10 сентября" sheetId="59" r:id="rId56"/>
    <sheet name="11 сентября" sheetId="77" r:id="rId57"/>
    <sheet name="12 сентября" sheetId="78" r:id="rId58"/>
    <sheet name="15 сентября" sheetId="69" r:id="rId59"/>
    <sheet name="16 сентября" sheetId="73" r:id="rId60"/>
    <sheet name="17 сентября" sheetId="74" r:id="rId61"/>
    <sheet name="18 сентября" sheetId="79" r:id="rId62"/>
    <sheet name="19 сентября" sheetId="80" r:id="rId63"/>
    <sheet name="01 апреля" sheetId="70" state="hidden" r:id="rId64"/>
    <sheet name="02 апреля" sheetId="71" state="hidden" r:id="rId65"/>
    <sheet name="03 апреля" sheetId="65" state="hidden" r:id="rId66"/>
    <sheet name="04 апреля" sheetId="56" state="hidden" r:id="rId67"/>
    <sheet name="10 апреля" sheetId="50" state="hidden" r:id="rId68"/>
    <sheet name="11 апреля" sheetId="51" state="hidden" r:id="rId69"/>
    <sheet name="Лист25" sheetId="68" state="hidden" r:id="rId70"/>
    <sheet name="4 марта" sheetId="53" state="hidden" r:id="rId71"/>
    <sheet name="22 сентября" sheetId="75" r:id="rId72"/>
    <sheet name="23 сентябрь" sheetId="81" r:id="rId73"/>
    <sheet name="24 сентябрь" sheetId="82" r:id="rId74"/>
    <sheet name="25 сентябрь" sheetId="83" r:id="rId75"/>
    <sheet name="26 сентябрь" sheetId="85" r:id="rId76"/>
    <sheet name="29 сентября" sheetId="87" r:id="rId77"/>
    <sheet name="30 сентября" sheetId="88" r:id="rId78"/>
    <sheet name="Лист27" sheetId="86" state="hidden" r:id="rId79"/>
    <sheet name="Лист31" sheetId="84" state="hidden" r:id="rId80"/>
    <sheet name="2 июня" sheetId="57" state="hidden" r:id="rId81"/>
    <sheet name="30 май" sheetId="76" state="hidden" r:id="rId82"/>
    <sheet name="23 сентября" sheetId="62" state="hidden" r:id="rId83"/>
    <sheet name="24 сентября" sheetId="63" state="hidden" r:id="rId84"/>
    <sheet name="25 сентября" sheetId="64" state="hidden" r:id="rId85"/>
    <sheet name="2 сентября" sheetId="46" state="hidden" r:id="rId86"/>
    <sheet name="1 апреля " sheetId="23" state="hidden" r:id="rId87"/>
    <sheet name="2 апреля" sheetId="24" state="hidden" r:id="rId88"/>
  </sheets>
  <calcPr calcId="162913"/>
  <customWorkbookViews>
    <customWorkbookView name="DEXP - Личное представление" guid="{5514892A-6F37-46EF-AE5E-61C13813A1A5}" mergeInterval="0" personalView="1" maximized="1" xWindow="-8" yWindow="-8" windowWidth="1936" windowHeight="1056" activeSheetId="54"/>
    <customWorkbookView name="Пользователь - Личное представление" guid="{7D113E4B-2489-4A93-A066-E9128A217E1E}" mergeInterval="0" personalView="1" maximized="1" xWindow="-8" yWindow="-8" windowWidth="1382" windowHeight="744" activeSheetId="88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87" l="1"/>
  <c r="E27" i="85" l="1"/>
  <c r="E27" i="74"/>
  <c r="E26" i="83" l="1"/>
  <c r="E28" i="82"/>
  <c r="E27" i="81"/>
  <c r="E26" i="79"/>
  <c r="E27" i="78" l="1"/>
  <c r="E26" i="77"/>
  <c r="E25" i="76" l="1"/>
  <c r="E28" i="75"/>
  <c r="E29" i="73" l="1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<sst xmlns="http://schemas.openxmlformats.org/spreadsheetml/2006/main" count="2833" uniqueCount="263">
  <si>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</si>
  <si>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</si>
  <si>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</si>
  <si>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</si>
  <si>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</si>
  <si>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</si>
  <si>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</si>
  <si>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</si>
  <si>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</si>
  <si>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</si>
  <si>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</si>
  <si>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</si>
  <si>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</si>
  <si>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</si>
  <si>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</si>
  <si>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</si>
  <si>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</si>
  <si>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</si>
  <si>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</si>
  <si>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</si>
  <si>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</si>
  <si>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</si>
  <si>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</si>
  <si>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</si>
  <si>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</si>
  <si>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</si>
  <si>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</si>
  <si>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</si>
  <si>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</si>
  <si>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</si>
  <si>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</si>
  <si>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</si>
  <si>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</si>
  <si>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</si>
  <si>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</si>
  <si>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</si>
  <si>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</si>
  <si>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</si>
  <si>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</si>
  <si>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</si>
  <si>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</si>
  <si>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</si>
  <si>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</si>
  <si>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</si>
  <si>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</si>
  <si>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</si>
  <si>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</si>
  <si>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</si>
  <si>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</si>
  <si>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</si>
  <si>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</si>
  <si>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</si>
  <si>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</si>
  <si>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</si>
  <si>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</si>
  <si>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</si>
  <si>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</si>
  <si>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</si>
  <si>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</si>
  <si>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</si>
  <si>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</si>
  <si>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</si>
  <si>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</si>
  <si>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</si>
  <si>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</si>
  <si>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</si>
  <si>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</si>
  <si>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</si>
  <si>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</si>
  <si>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</si>
  <si>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</si>
  <si>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</si>
  <si>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</si>
  <si>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</si>
  <si>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</si>
  <si>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</si>
  <si>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</si>
  <si>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</si>
  <si>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</si>
  <si>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</si>
  <si>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</si>
  <si>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</si>
  <si>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</si>
  <si>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</si>
  <si>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</si>
  <si>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</si>
  <si>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</si>
  <si>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</si>
  <si>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</si>
  <si>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</si>
  <si>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</si>
  <si>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</si>
  <si>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</si>
  <si>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</si>
  <si>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</si>
  <si>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</si>
  <si>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</si>
  <si>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</si>
  <si>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</si>
  <si>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</si>
  <si>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</si>
  <si>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</si>
  <si>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</si>
  <si>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</si>
  <si>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</si>
  <si>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</si>
  <si>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</si>
  <si>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</si>
  <si>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</si>
  <si>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</si>
  <si>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</si>
  <si>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</si>
  <si>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</si>
  <si>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</si>
  <si>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</si>
  <si>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</si>
  <si>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</si>
  <si>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</si>
  <si>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</si>
  <si>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</si>
  <si>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</si>
  <si>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</si>
  <si>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</si>
  <si>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</si>
  <si>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</si>
  <si>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</si>
  <si>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</si>
  <si>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</si>
  <si>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</si>
  <si>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</si>
  <si>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</si>
  <si>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</si>
  <si>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</si>
  <si>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</si>
  <si>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</si>
  <si>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</si>
  <si>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</si>
  <si>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</si>
  <si>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</si>
  <si>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</si>
  <si>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</si>
  <si>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</si>
  <si>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</si>
  <si>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</si>
  <si>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</si>
  <si>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</si>
  <si>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</si>
  <si>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</si>
  <si>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</si>
  <si>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</si>
  <si>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</si>
  <si>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</si>
  <si>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</si>
  <si>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</si>
  <si>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</si>
  <si>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</si>
  <si>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</si>
  <si>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</si>
  <si>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</si>
  <si>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</si>
  <si>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</si>
  <si>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</si>
  <si>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</si>
  <si>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</si>
  <si>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</si>
  <si>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</si>
  <si>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</si>
  <si>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</si>
  <si>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</si>
  <si>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</si>
  <si>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</si>
  <si>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</si>
  <si>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</si>
  <si>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</si>
  <si>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</si>
  <si>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</si>
  <si>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</si>
  <si>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</si>
  <si>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</si>
  <si>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</si>
  <si>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</si>
  <si>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</si>
  <si>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</si>
  <si>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</si>
  <si>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</si>
  <si>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</si>
  <si>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</si>
  <si>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</si>
  <si>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</si>
  <si>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</si>
  <si>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</si>
  <si>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</si>
  <si>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</si>
  <si>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</si>
  <si>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</si>
  <si>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</si>
  <si>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</si>
  <si>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</si>
  <si>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</si>
  <si>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</si>
  <si>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</si>
  <si>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</si>
  <si>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</si>
  <si>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</si>
  <si>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</si>
  <si>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</si>
  <si>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</si>
  <si>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</si>
  <si>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</si>
  <si>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</si>
  <si>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</si>
  <si>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</si>
  <si>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</si>
  <si>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</si>
  <si>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</si>
  <si>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</si>
  <si>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</si>
  <si>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</si>
  <si>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</si>
  <si>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</si>
  <si>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</si>
  <si>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</si>
  <si>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</si>
  <si>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</si>
  <si>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</si>
  <si>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</si>
  <si>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</si>
  <si>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</si>
  <si>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</si>
  <si>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</si>
  <si>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</si>
  <si>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</si>
  <si>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</si>
  <si>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</si>
  <si>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</si>
  <si>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</si>
  <si>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</si>
  <si>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</si>
  <si>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</si>
  <si>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</si>
  <si>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</si>
  <si>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</si>
  <si>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</si>
  <si>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</si>
  <si>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</si>
  <si>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</si>
  <si>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</si>
  <si>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</si>
  <si>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</si>
  <si>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</si>
  <si>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</si>
  <si>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</si>
  <si>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Огурцы св порционно</t>
  </si>
  <si>
    <t xml:space="preserve">Каша перловая рассып с овощами и маслом </t>
  </si>
  <si>
    <t>137</t>
  </si>
  <si>
    <t xml:space="preserve">Катык </t>
  </si>
  <si>
    <t>Омлет</t>
  </si>
  <si>
    <t>Томаты св порционно</t>
  </si>
  <si>
    <t>Рыба туш с овощами</t>
  </si>
  <si>
    <t>Рис отварной  рассып с масл слив</t>
  </si>
  <si>
    <t>салат из капусты с яблоками</t>
  </si>
  <si>
    <t>Каша перловая</t>
  </si>
  <si>
    <t>МБДОУ "Д/с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</si>
</sst>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revisions/_rels/revisionHeaders.xml.rels><?xml version="1.0" encoding="UTF-8" standalone="yes"?>
<Relationships xmlns="http://schemas.openxmlformats.org/package/2006/relationships"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5B79D4D-33FD-4598-AE35-020C451FE343}" diskRevisions="1" revisionId="6672" version="91" protected="1">
  <header guid="{75B79D4D-33FD-4598-AE35-020C451FE343}" dateTime="2025-10-10T14:31:07" maxSheetId="89" userName="DEXP" r:id="rId118" minRId="6584" maxRId="6672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84" sId="88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xfDxf="1" sqref="D8" start="0" length="0">
    <dxf>
      <font>
        <b/>
      </font>
    </dxf>
  </rfmt>
  <rcc rId="6585" sId="87" xfDxf="1" dxf="1">
    <oc r="C6" t="inlineStr">
      <is>
        <t>МБДОУ "ЦРР-д/с № 22"Алсу"</t>
      </is>
    </oc>
    <nc r="C6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xfDxf="1" sqref="D6" start="0" length="0">
    <dxf>
      <font>
        <b/>
      </font>
    </dxf>
  </rfmt>
  <rcc rId="6586" sId="85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5" xfDxf="1" sqref="D8" start="0" length="0">
    <dxf>
      <font>
        <b/>
      </font>
    </dxf>
  </rfmt>
  <rcc rId="6587" sId="83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3" xfDxf="1" sqref="D8" start="0" length="0">
    <dxf>
      <font>
        <b/>
      </font>
    </dxf>
  </rfmt>
  <rcc rId="6588" sId="82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2" xfDxf="1" sqref="D8" start="0" length="0">
    <dxf>
      <font>
        <b/>
      </font>
    </dxf>
  </rfmt>
  <rcc rId="6589" sId="81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1" xfDxf="1" sqref="D8" start="0" length="0">
    <dxf>
      <font>
        <b/>
      </font>
    </dxf>
  </rfmt>
  <rcc rId="6590" sId="75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xfDxf="1" sqref="D8" start="0" length="0">
    <dxf>
      <font>
        <b/>
      </font>
    </dxf>
  </rfmt>
  <rrc rId="6591" sId="80" ref="H1:H1048576" action="deleteCol">
    <rfmt sheetId="80" xfDxf="1" sqref="H1:H1048576" start="0" length="0"/>
  </rrc>
  <rcc rId="6592" sId="80">
    <oc r="C1" t="inlineStr">
      <is>
        <t>Согласно контракту</t>
      </is>
    </oc>
    <nc r="C1"/>
  </rcc>
  <rcc rId="6593" sId="80">
    <oc r="C2" t="inlineStr">
      <is>
        <t>№2024.617</t>
      </is>
    </oc>
    <nc r="C2"/>
  </rcc>
  <rcc rId="6594" sId="80">
    <oc r="C3" t="inlineStr">
      <is>
        <t>от 23.12.2023 г.</t>
      </is>
    </oc>
    <nc r="C3"/>
  </rcc>
  <rcc rId="6595" sId="80">
    <oc r="D5" t="inlineStr">
      <is>
        <t>10 день</t>
      </is>
    </oc>
    <nc r="D5"/>
  </rcc>
  <rcc rId="6596" sId="80">
    <oc r="C8" t="inlineStr">
      <is>
        <t>Д/сад</t>
      </is>
    </oc>
    <nc r="C8"/>
  </rcc>
  <rcc rId="6597" sId="80">
    <oc r="D8" t="inlineStr">
      <is>
        <t>МБДОУ "ЦРР-д/с № 22"Алсу"</t>
      </is>
    </oc>
    <nc r="D8"/>
  </rcc>
  <rcc rId="6598" sId="80">
    <oc r="C10">
      <v>10</v>
    </oc>
    <nc r="C10"/>
  </rcc>
  <rcc rId="6599" sId="80">
    <oc r="D10" t="inlineStr">
      <is>
        <t>Блюдо</t>
      </is>
    </oc>
    <nc r="D10"/>
  </rcc>
  <rcc rId="6600" sId="80">
    <oc r="E10" t="inlineStr">
      <is>
        <t>С 3 лет</t>
      </is>
    </oc>
    <nc r="E10"/>
  </rcc>
  <rcc rId="6601" sId="80">
    <oc r="F10" t="inlineStr">
      <is>
        <t>до 7 лет</t>
      </is>
    </oc>
    <nc r="F10"/>
  </rcc>
  <rcc rId="6602" sId="80">
    <oc r="E11" t="inlineStr">
      <is>
        <t>грамм</t>
      </is>
    </oc>
    <nc r="E11"/>
  </rcc>
  <rcc rId="6603" sId="80">
    <oc r="F11" t="inlineStr">
      <is>
        <t>ккал</t>
      </is>
    </oc>
    <nc r="F11"/>
  </rcc>
  <rcc rId="6604" sId="80">
    <oc r="C12" t="inlineStr">
      <is>
        <t>Завтрак/иртәнге аш</t>
      </is>
    </oc>
    <nc r="C12"/>
  </rcc>
  <rcc rId="6605" sId="80">
    <oc r="D12" t="inlineStr">
      <is>
        <t>Каша геркулесовая молочная с маслом сливочным</t>
      </is>
    </oc>
    <nc r="D12"/>
  </rcc>
  <rcc rId="6606" sId="80">
    <oc r="E12" t="inlineStr">
      <is>
        <t>180/5</t>
      </is>
    </oc>
    <nc r="E12"/>
  </rcc>
  <rcc rId="6607" sId="80" numFmtId="4">
    <oc r="F12">
      <v>233.1</v>
    </oc>
    <nc r="F12"/>
  </rcc>
  <rcc rId="6608" sId="80">
    <oc r="D13" t="inlineStr">
      <is>
        <t>Кофейный напиток с молоком</t>
      </is>
    </oc>
    <nc r="D13"/>
  </rcc>
  <rcc rId="6609" sId="80">
    <oc r="E13" t="inlineStr">
      <is>
        <t>180/6</t>
      </is>
    </oc>
    <nc r="E13"/>
  </rcc>
  <rcc rId="6610" sId="80">
    <oc r="F13">
      <v>42.67</v>
    </oc>
    <nc r="F13"/>
  </rcc>
  <rcc rId="6611" sId="80">
    <oc r="D14" t="inlineStr">
      <is>
        <t>Бутербр с маслом слив, с сыром</t>
      </is>
    </oc>
    <nc r="D14"/>
  </rcc>
  <rcc rId="6612" sId="80">
    <oc r="E14" t="inlineStr">
      <is>
        <t>30/5</t>
      </is>
    </oc>
    <nc r="E14"/>
  </rcc>
  <rcc rId="6613" sId="80" numFmtId="4">
    <oc r="F14">
      <v>146.1</v>
    </oc>
    <nc r="F14"/>
  </rcc>
  <rcc rId="6614" sId="80">
    <oc r="C15" t="inlineStr">
      <is>
        <t>09.00</t>
      </is>
    </oc>
    <nc r="C15"/>
  </rcc>
  <rcc rId="6615" sId="80">
    <oc r="D15" t="inlineStr">
      <is>
        <t>Сок</t>
      </is>
    </oc>
    <nc r="D15"/>
  </rcc>
  <rcc rId="6616" sId="80">
    <oc r="E15" t="inlineStr">
      <is>
        <t>180</t>
      </is>
    </oc>
    <nc r="E15"/>
  </rcc>
  <rcc rId="6617" sId="80" numFmtId="4">
    <oc r="F15">
      <v>76</v>
    </oc>
    <nc r="F15"/>
  </rcc>
  <rcc rId="6618" sId="80">
    <oc r="C16" t="inlineStr">
      <is>
        <t>Обед/төшке аш</t>
      </is>
    </oc>
    <nc r="C16"/>
  </rcc>
  <rcc rId="6619" sId="80">
    <oc r="D16" t="inlineStr">
      <is>
        <t>Огурцы св порционно</t>
      </is>
    </oc>
    <nc r="D16"/>
  </rcc>
  <rcc rId="6620" sId="80">
    <oc r="E16" t="inlineStr">
      <is>
        <t>50</t>
      </is>
    </oc>
    <nc r="E16"/>
  </rcc>
  <rcc rId="6621" sId="80" numFmtId="4">
    <oc r="F16">
      <v>11</v>
    </oc>
    <nc r="F16"/>
  </rcc>
  <rcc rId="6622" sId="80">
    <oc r="D17" t="inlineStr">
      <is>
        <t>Суп картофельный с рисовой крупой с мясными фрик,со сметаной</t>
      </is>
    </oc>
    <nc r="D17"/>
  </rcc>
  <rcc rId="6623" sId="80">
    <oc r="E17" t="inlineStr">
      <is>
        <t>180/10/5</t>
      </is>
    </oc>
    <nc r="E17"/>
  </rcc>
  <rcc rId="6624" sId="80" numFmtId="4">
    <oc r="F17">
      <v>79.599999999999994</v>
    </oc>
    <nc r="F17"/>
  </rcc>
  <rcc rId="6625" sId="80">
    <oc r="D18" t="inlineStr">
      <is>
        <t>Котлеты рыбные с маслом сливочным</t>
      </is>
    </oc>
    <nc r="D18"/>
  </rcc>
  <rcc rId="6626" sId="80">
    <oc r="E18" t="inlineStr">
      <is>
        <t>70/3</t>
      </is>
    </oc>
    <nc r="E18"/>
  </rcc>
  <rcc rId="6627" sId="80" numFmtId="4">
    <oc r="F18">
      <v>144.36000000000001</v>
    </oc>
    <nc r="F18"/>
  </rcc>
  <rcc rId="6628" sId="80">
    <oc r="D19" t="inlineStr">
      <is>
        <t>Макаронные изделия отварные с овощами</t>
      </is>
    </oc>
    <nc r="D19"/>
  </rcc>
  <rcc rId="6629" sId="80">
    <oc r="E19" t="inlineStr">
      <is>
        <t>130</t>
      </is>
    </oc>
    <nc r="E19"/>
  </rcc>
  <rcc rId="6630" sId="80" numFmtId="4">
    <oc r="F19">
      <v>163.28</v>
    </oc>
    <nc r="F19"/>
  </rcc>
  <rcc rId="6631" sId="80">
    <oc r="D20" t="inlineStr">
      <is>
        <t>Кисель</t>
      </is>
    </oc>
    <nc r="D20"/>
  </rcc>
  <rcc rId="6632" sId="80">
    <oc r="E20" t="inlineStr">
      <is>
        <t>180</t>
      </is>
    </oc>
    <nc r="E20"/>
  </rcc>
  <rcc rId="6633" sId="80" numFmtId="4">
    <oc r="F20">
      <v>75.239999999999995</v>
    </oc>
    <nc r="F20"/>
  </rcc>
  <rcc rId="6634" sId="80">
    <oc r="D21" t="inlineStr">
      <is>
        <t>хлеб пшеничный</t>
      </is>
    </oc>
    <nc r="D21"/>
  </rcc>
  <rcc rId="6635" sId="80">
    <oc r="E21" t="inlineStr">
      <is>
        <t>25</t>
      </is>
    </oc>
    <nc r="E21"/>
  </rcc>
  <rcc rId="6636" sId="80" numFmtId="4">
    <oc r="F21">
      <v>58.75</v>
    </oc>
    <nc r="F21"/>
  </rcc>
  <rcc rId="6637" sId="80">
    <oc r="D22" t="inlineStr">
      <is>
        <t>Хлеб ржаной</t>
      </is>
    </oc>
    <nc r="D22"/>
  </rcc>
  <rcc rId="6638" sId="80">
    <oc r="E22" t="inlineStr">
      <is>
        <t>45</t>
      </is>
    </oc>
    <nc r="E22"/>
  </rcc>
  <rcc rId="6639" sId="80" numFmtId="4">
    <oc r="F22">
      <v>89.1</v>
    </oc>
    <nc r="F22"/>
  </rcc>
  <rcc rId="6640" sId="80">
    <oc r="C23" t="inlineStr">
      <is>
        <t>Полдник/төштән соңгы аш</t>
      </is>
    </oc>
    <nc r="C23"/>
  </rcc>
  <rcc rId="6641" sId="80">
    <oc r="D23" t="inlineStr">
      <is>
        <t>Молоко кипяченое</t>
      </is>
    </oc>
    <nc r="D23"/>
  </rcc>
  <rcc rId="6642" sId="80">
    <oc r="E23" t="inlineStr">
      <is>
        <t>180</t>
      </is>
    </oc>
    <nc r="E23"/>
  </rcc>
  <rcc rId="6643" sId="80" numFmtId="4">
    <oc r="F23">
      <v>96.3</v>
    </oc>
    <nc r="F23"/>
  </rcc>
  <rcc rId="6644" sId="80">
    <oc r="D24" t="inlineStr">
      <is>
        <t>Булочка Российская</t>
      </is>
    </oc>
    <nc r="D24"/>
  </rcc>
  <rcc rId="6645" sId="80">
    <oc r="E24" t="inlineStr">
      <is>
        <t>35</t>
      </is>
    </oc>
    <nc r="E24"/>
  </rcc>
  <rcc rId="6646" sId="80" numFmtId="4">
    <oc r="F24">
      <v>88.5</v>
    </oc>
    <nc r="F24"/>
  </rcc>
  <rcc rId="6647" sId="80">
    <oc r="C25" t="inlineStr">
      <is>
        <t>Ужин/кичке аш</t>
      </is>
    </oc>
    <nc r="C25"/>
  </rcc>
  <rcc rId="6648" sId="80">
    <oc r="D25" t="inlineStr">
      <is>
        <t>Каша гречневая вязкая с мясом и овощами</t>
      </is>
    </oc>
    <nc r="D25"/>
  </rcc>
  <rcc rId="6649" sId="80">
    <oc r="E25" t="inlineStr">
      <is>
        <t>180</t>
      </is>
    </oc>
    <nc r="E25"/>
  </rcc>
  <rcc rId="6650" sId="80" numFmtId="4">
    <oc r="F25">
      <v>268.5</v>
    </oc>
    <nc r="F25"/>
  </rcc>
  <rcc rId="6651" sId="80">
    <oc r="D26" t="inlineStr">
      <is>
        <t>Напиток из шиповника</t>
      </is>
    </oc>
    <nc r="D26"/>
  </rcc>
  <rcc rId="6652" sId="80">
    <oc r="E26" t="inlineStr">
      <is>
        <t>180/6</t>
      </is>
    </oc>
    <nc r="E26"/>
  </rcc>
  <rcc rId="6653" sId="80" numFmtId="4">
    <oc r="F26">
      <v>79.38</v>
    </oc>
    <nc r="F26"/>
  </rcc>
  <rcc rId="6654" sId="80">
    <oc r="D27" t="inlineStr">
      <is>
        <t>Хлеб пшеничный</t>
      </is>
    </oc>
    <nc r="D27"/>
  </rcc>
  <rcc rId="6655" sId="80">
    <oc r="E27" t="inlineStr">
      <is>
        <t>30</t>
      </is>
    </oc>
    <nc r="E27"/>
  </rcc>
  <rcc rId="6656" sId="80" numFmtId="4">
    <oc r="F27">
      <v>70.5</v>
    </oc>
    <nc r="F27"/>
  </rcc>
  <rcc rId="6657" sId="80">
    <oc r="E28" t="inlineStr">
      <is>
        <t>170,64  руб</t>
      </is>
    </oc>
    <nc r="E28"/>
  </rcc>
  <rcc rId="6658" sId="80">
    <oc r="F28">
      <f>F27+F26+F25+F24+F23+F22+F21+F20+F19+F18+F17+F16+F15+F14+F13+F12</f>
    </oc>
    <nc r="F28"/>
  </rcc>
  <rcc rId="6659" sId="79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9" xfDxf="1" sqref="D8" start="0" length="0">
    <dxf>
      <font>
        <b/>
      </font>
    </dxf>
  </rfmt>
  <rcc rId="6660" sId="74" xfDxf="1" dxf="1">
    <oc r="C6" t="inlineStr">
      <is>
        <t>МБДОУ "ЦРР-д/с № 22"Алсу"</t>
      </is>
    </oc>
    <nc r="C6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xfDxf="1" sqref="D6" start="0" length="0">
    <dxf>
      <font>
        <b/>
      </font>
    </dxf>
  </rfmt>
  <rcc rId="6661" sId="73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xfDxf="1" sqref="D8" start="0" length="0">
    <dxf>
      <font>
        <b/>
      </font>
    </dxf>
  </rfmt>
  <rcc rId="6662" sId="69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xfDxf="1" sqref="D8" start="0" length="0">
    <dxf>
      <font>
        <b/>
      </font>
    </dxf>
  </rfmt>
  <rcc rId="6663" sId="78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xfDxf="1" sqref="D8" start="0" length="0">
    <dxf>
      <font>
        <b/>
      </font>
    </dxf>
  </rfmt>
  <rcc rId="6664" sId="77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xfDxf="1" sqref="D8" start="0" length="0">
    <dxf>
      <font>
        <b/>
      </font>
    </dxf>
  </rfmt>
  <rcc rId="6665" sId="59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xfDxf="1" sqref="D9" start="0" length="0">
    <dxf>
      <font>
        <b/>
      </font>
    </dxf>
  </rfmt>
  <rcc rId="6666" sId="58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xfDxf="1" sqref="D9" start="0" length="0">
    <dxf>
      <font>
        <b/>
      </font>
    </dxf>
  </rfmt>
  <rcc rId="6667" sId="67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7" xfDxf="1" sqref="D9" start="0" length="0">
    <dxf>
      <font>
        <b/>
      </font>
    </dxf>
  </rfmt>
  <rcc rId="6668" sId="66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6" xfDxf="1" sqref="D9" start="0" length="0">
    <dxf>
      <font>
        <b/>
      </font>
    </dxf>
  </rfmt>
  <rcc rId="6669" sId="55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xfDxf="1" sqref="D9" start="0" length="0">
    <dxf>
      <font>
        <b/>
      </font>
    </dxf>
  </rfmt>
  <rcc rId="6670" sId="54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xfDxf="1" sqref="D9" start="0" length="0">
    <dxf>
      <font>
        <b/>
      </font>
    </dxf>
  </rfmt>
  <rcc rId="6671" sId="52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2" xfDxf="1" sqref="D9" start="0" length="0">
    <dxf>
      <font>
        <b/>
      </font>
    </dxf>
  </rfmt>
  <rcc rId="6672" sId="61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1" xfDxf="1" sqref="D9" start="0" length="0">
    <dxf>
      <font>
        <b/>
      </font>
    </dxf>
  </rfmt>
  <rcv guid="{5514892A-6F37-46EF-AE5E-61C13813A1A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5514892A-6F37-46EF-AE5E-61C13813A1A5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7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8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9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5514892A-6F37-46EF-AE5E-61C13813A1A5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5514892A-6F37-46EF-AE5E-61C13813A1A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5514892A-6F37-46EF-AE5E-61C13813A1A5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5514892A-6F37-46EF-AE5E-61C13813A1A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5514892A-6F37-46EF-AE5E-61C13813A1A5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5514892A-6F37-46EF-AE5E-61C13813A1A5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5514892A-6F37-46EF-AE5E-61C13813A1A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5514892A-6F37-46EF-AE5E-61C13813A1A5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5514892A-6F37-46EF-AE5E-61C13813A1A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5514892A-6F37-46EF-AE5E-61C13813A1A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5514892A-6F37-46EF-AE5E-61C13813A1A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5514892A-6F37-46EF-AE5E-61C13813A1A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5514892A-6F37-46EF-AE5E-61C13813A1A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5514892A-6F37-46EF-AE5E-61C13813A1A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5514892A-6F37-46EF-AE5E-61C13813A1A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5514892A-6F37-46EF-AE5E-61C13813A1A5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5514892A-6F37-46EF-AE5E-61C13813A1A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5514892A-6F37-46EF-AE5E-61C13813A1A5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5514892A-6F37-46EF-AE5E-61C13813A1A5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5514892A-6F37-46EF-AE5E-61C13813A1A5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E26+E25+E12+E24+E23+E22+E21+E20+E19+E17+E18+E16+E15+E14+E13</f>
        <v>1740.36</v>
      </c>
    </row>
  </sheetData>
  <customSheetViews>
    <customSheetView guid="{5514892A-6F37-46EF-AE5E-61C13813A1A5}" state="hidden">
      <selection activeCell="E16" sqref="E16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218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229</v>
      </c>
      <c r="D17" s="37" t="s">
        <v>53</v>
      </c>
      <c r="E17" s="44" t="s">
        <v>230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231</v>
      </c>
      <c r="E29" s="64">
        <v>1770.11</v>
      </c>
    </row>
  </sheetData>
  <customSheetViews>
    <customSheetView guid="{5514892A-6F37-46EF-AE5E-61C13813A1A5}" state="hidden" topLeftCell="A3">
      <selection activeCell="E29" sqref="E29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234</v>
      </c>
      <c r="E27" s="50">
        <f>E26+E25+E24+E23+E22+E21+E20+E19+E18+E17+E16+E15+E14+E13</f>
        <v>1531.71</v>
      </c>
    </row>
  </sheetData>
  <customSheetViews>
    <customSheetView guid="{5514892A-6F37-46EF-AE5E-61C13813A1A5}" state="hidden">
      <selection activeCell="E2" sqref="A2:E27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E27+E26+E25+E24+E23+E22+E21+E20+E18+E13+E19+E17+E16+E15+E14</f>
        <v>1555.5199999999998</v>
      </c>
    </row>
  </sheetData>
  <customSheetViews>
    <customSheetView guid="{5514892A-6F37-46EF-AE5E-61C13813A1A5}" state="hidden">
      <selection activeCell="A2" sqref="A2:E29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224</v>
      </c>
      <c r="D13" s="30" t="s">
        <v>225</v>
      </c>
      <c r="E13" s="26">
        <v>208.76</v>
      </c>
    </row>
    <row r="14" spans="2:5" ht="15.75" x14ac:dyDescent="0.25">
      <c r="B14" s="2"/>
      <c r="C14" s="27" t="s">
        <v>226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227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228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E27+E26+E25+E24+E23+E22+E21+E20+E19+E18+E17+E16+E15+E14+E13</f>
        <v>1712.6899999999998</v>
      </c>
    </row>
  </sheetData>
  <customSheetViews>
    <customSheetView guid="{5514892A-6F37-46EF-AE5E-61C13813A1A5}">
      <selection activeCell="C9" sqref="C9:D9"/>
      <pageMargins left="0.7" right="0.7" top="0.75" bottom="0.75" header="0.3" footer="0.3"/>
    </customSheetView>
    <customSheetView guid="{7D113E4B-2489-4A93-A066-E9128A217E1E}">
      <selection activeCell="A4" sqref="A4:E28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202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235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236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248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237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238</v>
      </c>
      <c r="D21" s="41" t="s">
        <v>16</v>
      </c>
      <c r="E21" s="45" t="s">
        <v>239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240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231</v>
      </c>
      <c r="E28" s="50">
        <v>1647.01</v>
      </c>
    </row>
  </sheetData>
  <customSheetViews>
    <customSheetView guid="{5514892A-6F37-46EF-AE5E-61C13813A1A5}">
      <selection activeCell="C9" sqref="C9:D9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workbookViewId="0">
      <selection activeCell="K24" sqref="K2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241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206</v>
      </c>
      <c r="E25" s="48">
        <v>95.67</v>
      </c>
    </row>
    <row r="26" spans="2:5" ht="40.15" customHeight="1" x14ac:dyDescent="0.25">
      <c r="B26" s="5" t="s">
        <v>79</v>
      </c>
      <c r="C26" s="20" t="s">
        <v>207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242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231</v>
      </c>
      <c r="E30" s="50">
        <f>E29+E28+E26+E25+E24+E23+E22+E20+E19+E18+E17+E16+E15+E14+E13</f>
        <v>1634.8799999999999</v>
      </c>
    </row>
  </sheetData>
  <customSheetViews>
    <customSheetView guid="{5514892A-6F37-46EF-AE5E-61C13813A1A5}">
      <selection activeCell="K24" sqref="K24"/>
      <pageMargins left="0.7" right="0.7" top="0.75" bottom="0.75" header="0.3" footer="0.3"/>
    </customSheetView>
    <customSheetView guid="{7D113E4B-2489-4A93-A066-E9128A217E1E}" topLeftCell="A7">
      <selection activeCell="E18" sqref="E18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243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249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231</v>
      </c>
      <c r="E27" s="50">
        <f>E25+E24+E23+E22+E21+E20+E19+E18+E17+E16+E15+E14+E13</f>
        <v>1683.04</v>
      </c>
    </row>
  </sheetData>
  <customSheetViews>
    <customSheetView guid="{5514892A-6F37-46EF-AE5E-61C13813A1A5}" topLeftCell="A7">
      <selection activeCell="C9" sqref="C9:D9"/>
      <pageMargins left="0.7" right="0.7" top="0.75" bottom="0.75" header="0.3" footer="0.3"/>
    </customSheetView>
    <customSheetView guid="{7D113E4B-2489-4A93-A066-E9128A217E1E}" topLeftCell="A7">
      <selection activeCell="E18" sqref="E18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248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244</v>
      </c>
      <c r="D18" s="41" t="s">
        <v>216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245</v>
      </c>
      <c r="D25" s="39" t="s">
        <v>206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246</v>
      </c>
      <c r="E29" s="50">
        <f>E28+E27+E26+E25+E24+E23+E22+E21+E20+E19+E18+E17+E16+E15+E14+E13</f>
        <v>1722.3799999999997</v>
      </c>
    </row>
  </sheetData>
  <customSheetViews>
    <customSheetView guid="{5514892A-6F37-46EF-AE5E-61C13813A1A5}">
      <selection activeCell="C9" sqref="C9:D9"/>
      <pageMargins left="0.7" right="0.7" top="0.75" bottom="0.75" header="0.3" footer="0.3"/>
    </customSheetView>
    <customSheetView guid="{7D113E4B-2489-4A93-A066-E9128A217E1E}" topLeftCell="A12">
      <selection activeCell="E18" sqref="E18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231</v>
      </c>
      <c r="E29" s="50">
        <f>E28+E27+E26+E25+E24+E23+E22+E21+E20+E19+E18+E17+E16+E15+E14+E13</f>
        <v>1629.8999999999999</v>
      </c>
    </row>
  </sheetData>
  <customSheetViews>
    <customSheetView guid="{5514892A-6F37-46EF-AE5E-61C13813A1A5}">
      <selection activeCell="C9" sqref="C9:D9"/>
      <pageMargins left="0.7" right="0.7" top="0.75" bottom="0.75" header="0.3" footer="0.3"/>
    </customSheetView>
    <customSheetView guid="{7D113E4B-2489-4A93-A066-E9128A217E1E}">
      <selection activeCell="E18" sqref="E18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E27+E26+E25+E24+E23+E22+E21+E20+E18+E19+E17+E16+E15+E13+14:14</f>
        <v>1740.3599999999997</v>
      </c>
    </row>
  </sheetData>
  <customSheetViews>
    <customSheetView guid="{5514892A-6F37-46EF-AE5E-61C13813A1A5}" topLeftCell="A7">
      <selection activeCell="C9" sqref="C9:D9"/>
      <pageMargins left="0.7" right="0.7" top="0.75" bottom="0.75" header="0.3" footer="0.3"/>
    </customSheetView>
    <customSheetView guid="{7D113E4B-2489-4A93-A066-E9128A217E1E}" topLeftCell="A7">
      <selection activeCell="F13" sqref="F13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262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250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231</v>
      </c>
      <c r="E29" s="50">
        <f>E28+E27+E26+E25+E24+E23+E22+E21+E20+E19+E18+E17+E16+E15+E14+E13</f>
        <v>1781.32</v>
      </c>
    </row>
  </sheetData>
  <customSheetViews>
    <customSheetView guid="{5514892A-6F37-46EF-AE5E-61C13813A1A5}" topLeftCell="A5">
      <selection activeCell="C9" sqref="C9:D9"/>
      <pageMargins left="0.7" right="0.7" top="0.75" bottom="0.75" header="0.3" footer="0.3"/>
    </customSheetView>
    <customSheetView guid="{7D113E4B-2489-4A93-A066-E9128A217E1E}" topLeftCell="A5">
      <selection activeCell="E18" sqref="E18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8" sqref="C8:D8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248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234</v>
      </c>
      <c r="E26" s="50">
        <f>E25+E24+E23+E22+E21+E20+E19+E18+E17+E16+E15+E14+E13+E12</f>
        <v>1531.71</v>
      </c>
    </row>
  </sheetData>
  <customSheetViews>
    <customSheetView guid="{5514892A-6F37-46EF-AE5E-61C13813A1A5}" topLeftCell="A4">
      <selection activeCell="C8" sqref="C8:D8"/>
      <pageMargins left="0.7" right="0.7" top="0.75" bottom="0.75" header="0.3" footer="0.3"/>
    </customSheetView>
    <customSheetView guid="{7D113E4B-2489-4A93-A066-E9128A217E1E}" topLeftCell="A22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251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E26+E25+E24+E23+E22+E21+E20+E19+E17+E12+E18+E16+E15+E14+E13</f>
        <v>1555.5199999999998</v>
      </c>
    </row>
  </sheetData>
  <customSheetViews>
    <customSheetView guid="{5514892A-6F37-46EF-AE5E-61C13813A1A5}">
      <selection activeCell="C8" sqref="C8:D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191</v>
      </c>
      <c r="D16" s="37" t="s">
        <v>53</v>
      </c>
      <c r="E16" s="44">
        <v>41.8</v>
      </c>
    </row>
    <row r="17" spans="2:5" ht="30" x14ac:dyDescent="0.25">
      <c r="B17" s="5"/>
      <c r="C17" s="40" t="s">
        <v>198</v>
      </c>
      <c r="D17" s="41" t="s">
        <v>199</v>
      </c>
      <c r="E17" s="45">
        <v>88.56</v>
      </c>
    </row>
    <row r="18" spans="2:5" ht="30" x14ac:dyDescent="0.25">
      <c r="B18" s="5"/>
      <c r="C18" s="40" t="s">
        <v>200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201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E26+E25+E24+E23+E22+E21+E20+E19+E18+E17+E16+E15+E14+E13+E12</f>
        <v>1719.6899999999998</v>
      </c>
    </row>
  </sheetData>
  <customSheetViews>
    <customSheetView guid="{5514892A-6F37-46EF-AE5E-61C13813A1A5}">
      <selection activeCell="C8" sqref="C8:D8"/>
      <pageMargins left="0.7" right="0.7" top="0.75" bottom="0.75" header="0.3" footer="0.3"/>
    </customSheetView>
    <customSheetView guid="{7D113E4B-2489-4A93-A066-E9128A217E1E}">
      <selection activeCell="E17" sqref="E1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C8" sqref="C8:D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203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252</v>
      </c>
      <c r="D16" s="37" t="s">
        <v>53</v>
      </c>
      <c r="E16" s="44">
        <v>6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253</v>
      </c>
      <c r="D19" s="41" t="s">
        <v>254</v>
      </c>
      <c r="E19" s="45">
        <v>137.68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255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205</v>
      </c>
      <c r="D24" s="39" t="s">
        <v>19</v>
      </c>
      <c r="E24" s="48">
        <v>128.1</v>
      </c>
    </row>
    <row r="25" spans="2:5" ht="30" x14ac:dyDescent="0.25">
      <c r="B25" s="5" t="s">
        <v>79</v>
      </c>
      <c r="C25" s="20" t="s">
        <v>256</v>
      </c>
      <c r="D25" s="32" t="s">
        <v>74</v>
      </c>
      <c r="E25" s="21">
        <v>335.23</v>
      </c>
    </row>
    <row r="26" spans="2:5" ht="15.75" x14ac:dyDescent="0.25">
      <c r="B26" s="5"/>
      <c r="C26" s="54" t="s">
        <v>2</v>
      </c>
      <c r="D26" s="55" t="s">
        <v>46</v>
      </c>
      <c r="E26" s="56">
        <v>58.75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232</v>
      </c>
      <c r="E29" s="50">
        <f>E27+E26+E25+E24+E23+E22+E21+E20+E19+E18+E17+E16+E15+E14+E13+E12</f>
        <v>1700.92</v>
      </c>
    </row>
  </sheetData>
  <customSheetViews>
    <customSheetView guid="{5514892A-6F37-46EF-AE5E-61C13813A1A5}">
      <selection activeCell="C8" sqref="C8:D8"/>
      <pageMargins left="0.7" right="0.7" top="0.75" bottom="0.75" header="0.3" footer="0.3"/>
    </customSheetView>
    <customSheetView guid="{7D113E4B-2489-4A93-A066-E9128A217E1E}" topLeftCell="A16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6" sqref="C6:D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262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210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257</v>
      </c>
      <c r="D14" s="37" t="s">
        <v>53</v>
      </c>
      <c r="E14" s="44">
        <v>11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x14ac:dyDescent="0.25">
      <c r="B17" s="5"/>
      <c r="C17" s="40" t="s">
        <v>241</v>
      </c>
      <c r="D17" s="41" t="s">
        <v>30</v>
      </c>
      <c r="E17" s="45">
        <v>196.94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206</v>
      </c>
      <c r="E22" s="48">
        <v>95.67</v>
      </c>
    </row>
    <row r="23" spans="2:5" ht="30" x14ac:dyDescent="0.25">
      <c r="B23" s="5" t="s">
        <v>79</v>
      </c>
      <c r="C23" s="20" t="s">
        <v>258</v>
      </c>
      <c r="D23" s="32" t="s">
        <v>101</v>
      </c>
      <c r="E23" s="21">
        <v>245.23</v>
      </c>
    </row>
    <row r="24" spans="2:5" ht="15.75" x14ac:dyDescent="0.25">
      <c r="B24" s="5"/>
      <c r="C24" s="54" t="s">
        <v>259</v>
      </c>
      <c r="D24" s="55" t="s">
        <v>168</v>
      </c>
      <c r="E24" s="56">
        <v>192.01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x14ac:dyDescent="0.25">
      <c r="B26" s="2"/>
      <c r="C26" s="24" t="s">
        <v>2</v>
      </c>
      <c r="D26" s="33" t="s">
        <v>19</v>
      </c>
      <c r="E26" s="23">
        <v>70.5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E26+E25+E24+E23+E22+E21+E20+E19+E18+E17+E16+E15+E14+E13+E12+E11+E10</f>
        <v>1881.8899999999999</v>
      </c>
    </row>
  </sheetData>
  <customSheetViews>
    <customSheetView guid="{5514892A-6F37-46EF-AE5E-61C13813A1A5}">
      <selection activeCell="C6" sqref="C6:D6"/>
      <pageMargins left="0.7" right="0.7" top="0.75" bottom="0.75" header="0.3" footer="0.3"/>
    </customSheetView>
    <customSheetView guid="{7D113E4B-2489-4A93-A066-E9128A217E1E}" topLeftCell="A19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:D8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243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260</v>
      </c>
      <c r="D16" s="37" t="s">
        <v>35</v>
      </c>
      <c r="E16" s="44">
        <v>54.06</v>
      </c>
    </row>
    <row r="17" spans="2:5" ht="45" x14ac:dyDescent="0.25">
      <c r="B17" s="5"/>
      <c r="C17" s="40" t="s">
        <v>54</v>
      </c>
      <c r="D17" s="41" t="s">
        <v>55</v>
      </c>
      <c r="E17" s="45">
        <v>114.78</v>
      </c>
    </row>
    <row r="18" spans="2:5" ht="30" x14ac:dyDescent="0.25">
      <c r="B18" s="5"/>
      <c r="C18" s="40" t="s">
        <v>56</v>
      </c>
      <c r="D18" s="41" t="s">
        <v>16</v>
      </c>
      <c r="E18" s="45">
        <v>303.43</v>
      </c>
    </row>
    <row r="19" spans="2:5" x14ac:dyDescent="0.25">
      <c r="B19" s="5"/>
      <c r="C19" s="40" t="s">
        <v>57</v>
      </c>
      <c r="D19" s="41" t="s">
        <v>16</v>
      </c>
      <c r="E19" s="45">
        <v>68.180000000000007</v>
      </c>
    </row>
    <row r="20" spans="2:5" x14ac:dyDescent="0.25">
      <c r="B20" s="5"/>
      <c r="C20" s="42" t="s">
        <v>2</v>
      </c>
      <c r="D20" s="43" t="s">
        <v>46</v>
      </c>
      <c r="E20" s="46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58</v>
      </c>
      <c r="D22" s="32" t="s">
        <v>16</v>
      </c>
      <c r="E22" s="21">
        <v>91.8</v>
      </c>
    </row>
    <row r="23" spans="2:5" ht="30" x14ac:dyDescent="0.25">
      <c r="B23" s="5" t="s">
        <v>6</v>
      </c>
      <c r="C23" s="20" t="s">
        <v>214</v>
      </c>
      <c r="D23" s="32" t="s">
        <v>74</v>
      </c>
      <c r="E23" s="21">
        <v>404</v>
      </c>
    </row>
    <row r="24" spans="2:5" ht="31.5" x14ac:dyDescent="0.25">
      <c r="B24" s="2"/>
      <c r="C24" s="24" t="s">
        <v>61</v>
      </c>
      <c r="D24" s="33" t="s">
        <v>62</v>
      </c>
      <c r="E24" s="23">
        <v>26.48</v>
      </c>
    </row>
    <row r="25" spans="2:5" ht="15.75" x14ac:dyDescent="0.25">
      <c r="B25" s="2"/>
      <c r="C25" s="24"/>
      <c r="D25" s="33"/>
      <c r="E25" s="23"/>
    </row>
    <row r="26" spans="2:5" ht="15.75" thickBot="1" x14ac:dyDescent="0.3">
      <c r="B26" s="3"/>
      <c r="C26" s="19"/>
      <c r="D26" s="49" t="s">
        <v>231</v>
      </c>
      <c r="E26" s="50">
        <f>E24+E23+E22+E21+E20+E19+E18+E17+E16+E15+E14+E13+E12</f>
        <v>1683.04</v>
      </c>
    </row>
  </sheetData>
  <customSheetViews>
    <customSheetView guid="{5514892A-6F37-46EF-AE5E-61C13813A1A5}">
      <selection activeCell="C8" sqref="C8:D8"/>
      <pageMargins left="0.7" right="0.7" top="0.75" bottom="0.75" header="0.3" footer="0.3"/>
    </customSheetView>
    <customSheetView guid="{7D113E4B-2489-4A93-A066-E9128A217E1E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8"/>
  <sheetViews>
    <sheetView workbookViewId="0">
      <selection activeCell="I30" sqref="I30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/>
    <row r="2" spans="3:6" x14ac:dyDescent="0.25"/>
    <row r="3" spans="3:6" x14ac:dyDescent="0.25"/>
    <row r="5" spans="3:6" x14ac:dyDescent="0.25"/>
    <row r="8" spans="3:6" x14ac:dyDescent="0.25">
      <c r="C8" s="10"/>
      <c r="D8" s="12"/>
      <c r="E8" s="10"/>
      <c r="F8" s="11"/>
    </row>
    <row r="9" spans="3:6" ht="15.75" thickBot="1" x14ac:dyDescent="0.3"/>
    <row r="10" spans="3:6" ht="15.75" thickBot="1" x14ac:dyDescent="0.3">
      <c r="C10" s="8"/>
      <c r="D10" s="9"/>
      <c r="E10" s="15"/>
      <c r="F10" s="16"/>
    </row>
    <row r="11" spans="3:6" ht="15.75" thickBot="1" x14ac:dyDescent="0.3">
      <c r="C11" s="13"/>
      <c r="D11" s="14"/>
      <c r="E11" s="14"/>
      <c r="F11" s="14"/>
    </row>
    <row r="12" spans="3:6" ht="15.75" x14ac:dyDescent="0.25">
      <c r="C12" s="1"/>
      <c r="D12" s="25"/>
      <c r="E12" s="30"/>
      <c r="F12" s="26"/>
    </row>
    <row r="13" spans="3:6" ht="15.75" x14ac:dyDescent="0.25">
      <c r="C13" s="2"/>
      <c r="D13" s="27"/>
      <c r="E13" s="31"/>
      <c r="F13" s="28"/>
    </row>
    <row r="14" spans="3:6" ht="16.5" thickBot="1" x14ac:dyDescent="0.3">
      <c r="C14" s="2"/>
      <c r="D14" s="29"/>
      <c r="E14" s="31"/>
      <c r="F14" s="34"/>
    </row>
    <row r="15" spans="3:6" ht="15.75" thickBot="1" x14ac:dyDescent="0.3">
      <c r="C15" s="4"/>
      <c r="D15" s="17"/>
      <c r="E15" s="35"/>
      <c r="F15" s="36"/>
    </row>
    <row r="16" spans="3:6" x14ac:dyDescent="0.25">
      <c r="C16" s="5"/>
      <c r="D16" s="18"/>
      <c r="E16" s="37"/>
      <c r="F16" s="44"/>
    </row>
    <row r="17" spans="3:6" x14ac:dyDescent="0.25">
      <c r="C17" s="5"/>
      <c r="D17" s="40"/>
      <c r="E17" s="41"/>
      <c r="F17" s="45"/>
    </row>
    <row r="18" spans="3:6" x14ac:dyDescent="0.25">
      <c r="C18" s="5"/>
      <c r="D18" s="40"/>
      <c r="E18" s="41"/>
      <c r="F18" s="45"/>
    </row>
    <row r="19" spans="3:6" x14ac:dyDescent="0.25">
      <c r="C19" s="5"/>
      <c r="D19" s="40"/>
      <c r="E19" s="41"/>
      <c r="F19" s="45"/>
    </row>
    <row r="20" spans="3:6" x14ac:dyDescent="0.25">
      <c r="C20" s="5"/>
      <c r="D20" s="42"/>
      <c r="E20" s="43"/>
      <c r="F20" s="46"/>
    </row>
    <row r="21" spans="3:6" x14ac:dyDescent="0.25">
      <c r="C21" s="5"/>
      <c r="D21" s="40"/>
      <c r="E21" s="41"/>
      <c r="F21" s="45"/>
    </row>
    <row r="22" spans="3:6" ht="15.75" thickBot="1" x14ac:dyDescent="0.3">
      <c r="C22" s="3"/>
      <c r="D22" s="19"/>
      <c r="E22" s="38"/>
      <c r="F22" s="47"/>
    </row>
    <row r="23" spans="3:6" ht="15.75" x14ac:dyDescent="0.25">
      <c r="C23" s="6"/>
      <c r="D23" s="20"/>
      <c r="E23" s="32"/>
      <c r="F23" s="21"/>
    </row>
    <row r="24" spans="3:6" ht="16.5" thickBot="1" x14ac:dyDescent="0.3">
      <c r="C24" s="7"/>
      <c r="D24" s="22"/>
      <c r="E24" s="39"/>
      <c r="F24" s="48"/>
    </row>
    <row r="25" spans="3:6" ht="15.75" x14ac:dyDescent="0.25">
      <c r="C25" s="5"/>
      <c r="D25" s="20"/>
      <c r="E25" s="32"/>
      <c r="F25" s="21"/>
    </row>
    <row r="26" spans="3:6" ht="15.75" x14ac:dyDescent="0.25">
      <c r="C26" s="2"/>
      <c r="D26" s="24"/>
      <c r="E26" s="33"/>
      <c r="F26" s="23"/>
    </row>
    <row r="27" spans="3:6" ht="15.75" x14ac:dyDescent="0.25">
      <c r="C27" s="2"/>
      <c r="D27" s="24"/>
      <c r="E27" s="33"/>
      <c r="F27" s="23"/>
    </row>
    <row r="28" spans="3:6" ht="15.75" thickBot="1" x14ac:dyDescent="0.3">
      <c r="C28" s="3"/>
      <c r="D28" s="19"/>
      <c r="E28" s="49"/>
      <c r="F28" s="50"/>
    </row>
  </sheetData>
  <customSheetViews>
    <customSheetView guid="{5514892A-6F37-46EF-AE5E-61C13813A1A5}">
      <selection activeCell="I30" sqref="I30"/>
      <pageMargins left="0.7" right="0.7" top="0.75" bottom="0.75" header="0.3" footer="0.3"/>
    </customSheetView>
    <customSheetView guid="{7D113E4B-2489-4A93-A066-E9128A217E1E}" topLeftCell="A25">
      <selection activeCell="F17" sqref="F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203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204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205</v>
      </c>
      <c r="D24" s="39" t="s">
        <v>206</v>
      </c>
      <c r="E24" s="48">
        <v>128.1</v>
      </c>
    </row>
    <row r="25" spans="2:5" ht="30" x14ac:dyDescent="0.25">
      <c r="B25" s="5" t="s">
        <v>79</v>
      </c>
      <c r="C25" s="20" t="s">
        <v>207</v>
      </c>
      <c r="D25" s="32" t="s">
        <v>208</v>
      </c>
      <c r="E25" s="21">
        <v>63</v>
      </c>
    </row>
    <row r="26" spans="2:5" ht="31.5" x14ac:dyDescent="0.25">
      <c r="B26" s="5"/>
      <c r="C26" s="54" t="s">
        <v>209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232</v>
      </c>
      <c r="E29" s="50">
        <f>E27+E26+E25+E24+E23+E22+E21+E20+E19+E18+E17+E16+E15+E14+E13+E12</f>
        <v>1647.01</v>
      </c>
    </row>
  </sheetData>
  <customSheetViews>
    <customSheetView guid="{5514892A-6F37-46EF-AE5E-61C13813A1A5}" state="hidden" topLeftCell="A4">
      <selection sqref="A1:E31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210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211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212</v>
      </c>
      <c r="D17" s="41" t="s">
        <v>213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206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231</v>
      </c>
      <c r="E26" s="50">
        <f>E25+E24+E23+E22+E21+E20+E19+E18+E17+E16+E15+E14+E13+E12+E11+E10</f>
        <v>1808.86</v>
      </c>
    </row>
  </sheetData>
  <customSheetViews>
    <customSheetView guid="{5514892A-6F37-46EF-AE5E-61C13813A1A5}" state="hidden">
      <selection sqref="A1:E26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231</v>
      </c>
      <c r="E27" s="50">
        <f>E25+E24+E23+E22+E21+E20+E19+E18+E17+E16+E15+E14+E13</f>
        <v>1671.83</v>
      </c>
    </row>
  </sheetData>
  <customSheetViews>
    <customSheetView guid="{5514892A-6F37-46EF-AE5E-61C13813A1A5}" state="hidden" topLeftCell="A5">
      <selection activeCell="A2" sqref="A2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233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215</v>
      </c>
      <c r="D18" s="41" t="s">
        <v>216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231</v>
      </c>
      <c r="E28" s="50">
        <f>E27+E26+E25+E24+E23+E22+E21+E20+E19+E18+E17+E16+E15+E14+E13</f>
        <v>1674.7199999999996</v>
      </c>
    </row>
  </sheetData>
  <customSheetViews>
    <customSheetView guid="{5514892A-6F37-46EF-AE5E-61C13813A1A5}" state="hidden">
      <selection activeCell="C26" sqref="C26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220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206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231</v>
      </c>
      <c r="E28" s="50">
        <f>E27+E26+E25+E24+E23+E22+E21+E20+E19+E18+E17+E16+E15+E14+E13</f>
        <v>1627.1</v>
      </c>
    </row>
  </sheetData>
  <customSheetViews>
    <customSheetView guid="{5514892A-6F37-46EF-AE5E-61C13813A1A5}" state="hidden" topLeftCell="A10">
      <selection activeCell="E28" sqref="E28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222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221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223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E27+E26+E25+E24+E23+E22+E21+E20+E19+E18+E17+E16+E15+E14+E13</f>
        <v>1555.52</v>
      </c>
    </row>
  </sheetData>
  <customSheetViews>
    <customSheetView guid="{5514892A-6F37-46EF-AE5E-61C13813A1A5}" state="hidden" topLeftCell="A13">
      <selection activeCell="J22" sqref="J22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5514892A-6F37-46EF-AE5E-61C13813A1A5}" state="hidden">
      <selection activeCell="A2" sqref="A2:E31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4" workbookViewId="0">
      <selection activeCell="C8" sqref="C8:D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15.75" x14ac:dyDescent="0.25">
      <c r="B25" s="2"/>
      <c r="C25" s="24" t="s">
        <v>261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231</v>
      </c>
      <c r="E28" s="50">
        <f>E27+E26+E25+E24+E23+E22+E21+E20+E19+E18+E17+E16+E15+E14+E13+E12</f>
        <v>1629.8999999999999</v>
      </c>
    </row>
  </sheetData>
  <customSheetViews>
    <customSheetView guid="{5514892A-6F37-46EF-AE5E-61C13813A1A5}" topLeftCell="A4">
      <selection activeCell="C8" sqref="C8:D8"/>
      <pageMargins left="0.7" right="0.7" top="0.75" bottom="0.75" header="0.3" footer="0.3"/>
    </customSheetView>
    <customSheetView guid="{7D113E4B-2489-4A93-A066-E9128A217E1E}" topLeftCell="A22">
      <selection activeCell="C25" sqref="C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13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60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60" x14ac:dyDescent="0.25">
      <c r="B17" s="5"/>
      <c r="C17" s="40" t="s">
        <v>182</v>
      </c>
      <c r="D17" s="41" t="s">
        <v>149</v>
      </c>
      <c r="E17" s="45">
        <v>87.64</v>
      </c>
    </row>
    <row r="18" spans="2:5" ht="60" x14ac:dyDescent="0.25">
      <c r="B18" s="5"/>
      <c r="C18" s="40" t="s">
        <v>187</v>
      </c>
      <c r="D18" s="41" t="s">
        <v>101</v>
      </c>
      <c r="E18" s="45">
        <v>112.5</v>
      </c>
    </row>
    <row r="19" spans="2:5" ht="60" x14ac:dyDescent="0.25">
      <c r="B19" s="5"/>
      <c r="C19" s="40" t="s">
        <v>151</v>
      </c>
      <c r="D19" s="41" t="s">
        <v>95</v>
      </c>
      <c r="E19" s="45">
        <v>155.22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47.25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E26+E25+E24+E23+E22+E21+E20+E19+E17+E18+E16+E15+E14+E12+13:13</f>
        <v>1740.3599999999997</v>
      </c>
    </row>
  </sheetData>
  <customSheetViews>
    <customSheetView guid="{5514892A-6F37-46EF-AE5E-61C13813A1A5}">
      <selection activeCell="C8" sqref="C8:D8"/>
      <pageMargins left="0.7" right="0.7" top="0.75" bottom="0.75" header="0.3" footer="0.3"/>
    </customSheetView>
    <customSheetView guid="{7D113E4B-2489-4A93-A066-E9128A217E1E}" topLeftCell="A19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7" workbookViewId="0">
      <selection activeCell="C8" sqref="C8:D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136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77</v>
      </c>
      <c r="C16" s="18" t="s">
        <v>250</v>
      </c>
      <c r="D16" s="37" t="s">
        <v>35</v>
      </c>
      <c r="E16" s="44">
        <v>54.06</v>
      </c>
    </row>
    <row r="17" spans="2:5" ht="75" x14ac:dyDescent="0.25">
      <c r="B17" s="5"/>
      <c r="C17" s="40" t="s">
        <v>173</v>
      </c>
      <c r="D17" s="41" t="s">
        <v>16</v>
      </c>
      <c r="E17" s="45">
        <v>106.74</v>
      </c>
    </row>
    <row r="18" spans="2:5" ht="45" x14ac:dyDescent="0.25">
      <c r="B18" s="5"/>
      <c r="C18" s="40" t="s">
        <v>174</v>
      </c>
      <c r="D18" s="41" t="s">
        <v>115</v>
      </c>
      <c r="E18" s="45">
        <v>290.64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18</v>
      </c>
      <c r="E20" s="46">
        <v>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91.8</v>
      </c>
    </row>
    <row r="23" spans="2:5" ht="16.5" thickBot="1" x14ac:dyDescent="0.3">
      <c r="B23" s="7"/>
      <c r="C23" s="22" t="s">
        <v>154</v>
      </c>
      <c r="D23" s="39" t="s">
        <v>53</v>
      </c>
      <c r="E23" s="48">
        <v>165.5</v>
      </c>
    </row>
    <row r="24" spans="2:5" ht="47.25" x14ac:dyDescent="0.25">
      <c r="B24" s="5" t="s">
        <v>79</v>
      </c>
      <c r="C24" s="20" t="s">
        <v>142</v>
      </c>
      <c r="D24" s="32" t="s">
        <v>143</v>
      </c>
      <c r="E24" s="21">
        <v>88</v>
      </c>
    </row>
    <row r="25" spans="2:5" ht="31.5" x14ac:dyDescent="0.25">
      <c r="B25" s="2"/>
      <c r="C25" s="24" t="s">
        <v>189</v>
      </c>
      <c r="D25" s="33" t="s">
        <v>89</v>
      </c>
      <c r="E25" s="23">
        <v>212.8</v>
      </c>
    </row>
    <row r="26" spans="2:5" ht="31.5" x14ac:dyDescent="0.25">
      <c r="B26" s="2"/>
      <c r="C26" s="57" t="s">
        <v>28</v>
      </c>
      <c r="D26" s="58" t="s">
        <v>13</v>
      </c>
      <c r="E26" s="59">
        <v>79.38</v>
      </c>
    </row>
    <row r="27" spans="2:5" ht="31.5" x14ac:dyDescent="0.25">
      <c r="B27" s="2"/>
      <c r="C27" s="57" t="s">
        <v>2</v>
      </c>
      <c r="D27" s="58" t="s">
        <v>19</v>
      </c>
      <c r="E27" s="59">
        <v>70.5</v>
      </c>
    </row>
    <row r="28" spans="2:5" ht="15.75" thickBot="1" x14ac:dyDescent="0.3">
      <c r="B28" s="3"/>
      <c r="C28" s="19"/>
      <c r="D28" s="49" t="s">
        <v>231</v>
      </c>
      <c r="E28" s="50">
        <f>E27+E26+E25+E24+E23+E22+E21+E20+E19+E18+E17+E16+E15+E14+E13+E12</f>
        <v>1781.32</v>
      </c>
    </row>
  </sheetData>
  <customSheetViews>
    <customSheetView guid="{5514892A-6F37-46EF-AE5E-61C13813A1A5}" topLeftCell="A7">
      <selection activeCell="C8" sqref="C8:D8"/>
      <pageMargins left="0.7" right="0.7" top="0.75" bottom="0.75" header="0.3" footer="0.3"/>
    </customSheetView>
    <customSheetView guid="{7D113E4B-2489-4A93-A066-E9128A217E1E}" topLeftCell="A7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" workbookViewId="0">
      <selection activeCell="C8" sqref="C8:D8"/>
    </sheetView>
  </sheetViews>
  <sheetFormatPr defaultRowHeight="15" x14ac:dyDescent="0.25"/>
  <cols>
    <col min="2" max="2" width="13.28515625" customWidth="1"/>
    <col min="3" max="3" width="14.285156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45" x14ac:dyDescent="0.25">
      <c r="B16" s="5" t="s">
        <v>41</v>
      </c>
      <c r="C16" s="18" t="s">
        <v>248</v>
      </c>
      <c r="D16" s="37" t="s">
        <v>53</v>
      </c>
      <c r="E16" s="44">
        <v>6</v>
      </c>
    </row>
    <row r="17" spans="2:5" ht="75" x14ac:dyDescent="0.25">
      <c r="B17" s="5"/>
      <c r="C17" s="40" t="s">
        <v>175</v>
      </c>
      <c r="D17" s="41" t="s">
        <v>16</v>
      </c>
      <c r="E17" s="45">
        <v>61.74</v>
      </c>
    </row>
    <row r="18" spans="2:5" ht="6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ht="30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45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31.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234</v>
      </c>
      <c r="E26" s="50">
        <f>E25+E24+E23+E22+E21+E20+E19+E18+E17+E16+E15+E14+E13+E12</f>
        <v>1495.91</v>
      </c>
    </row>
  </sheetData>
  <customSheetViews>
    <customSheetView guid="{5514892A-6F37-46EF-AE5E-61C13813A1A5}" topLeftCell="A2">
      <selection activeCell="C8" sqref="C8:D8"/>
      <pageMargins left="0.7" right="0.7" top="0.75" bottom="0.75" header="0.3" footer="0.3"/>
    </customSheetView>
    <customSheetView guid="{7D113E4B-2489-4A93-A066-E9128A217E1E}" topLeftCell="A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2" max="2" width="15.5703125" customWidth="1"/>
    <col min="3" max="3" width="14.140625" customWidth="1"/>
    <col min="4" max="4" width="13.4257812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90" x14ac:dyDescent="0.25">
      <c r="B17" s="5"/>
      <c r="C17" s="40" t="s">
        <v>194</v>
      </c>
      <c r="D17" s="41" t="s">
        <v>149</v>
      </c>
      <c r="E17" s="45">
        <v>106.12</v>
      </c>
    </row>
    <row r="18" spans="2:5" ht="45" x14ac:dyDescent="0.25">
      <c r="B18" s="5"/>
      <c r="C18" s="40" t="s">
        <v>177</v>
      </c>
      <c r="D18" s="41" t="s">
        <v>69</v>
      </c>
      <c r="E18" s="45">
        <v>211.06</v>
      </c>
    </row>
    <row r="19" spans="2:5" ht="75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ht="30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251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1.5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47.2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E26+E25+E24+E23+E22+E21+E20+E19+E17+E12+E18+E16+E15+E14+E13</f>
        <v>1555.5199999999998</v>
      </c>
    </row>
  </sheetData>
  <customSheetViews>
    <customSheetView guid="{5514892A-6F37-46EF-AE5E-61C13813A1A5}">
      <selection activeCell="C8" sqref="C8:D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activeCell="C6" sqref="C6:D6"/>
    </sheetView>
  </sheetViews>
  <sheetFormatPr defaultRowHeight="15" x14ac:dyDescent="0.25"/>
  <cols>
    <col min="2" max="2" width="11.140625" customWidth="1"/>
    <col min="3" max="3" width="33.42578125" customWidth="1"/>
    <col min="4" max="4" width="22.28515625" customWidth="1"/>
    <col min="5" max="5" width="17.7109375" customWidth="1"/>
  </cols>
  <sheetData>
    <row r="1" spans="2:5" x14ac:dyDescent="0.25">
      <c r="B1" t="s">
        <v>33</v>
      </c>
    </row>
    <row r="3" spans="2:5" x14ac:dyDescent="0.25">
      <c r="C3" t="s">
        <v>112</v>
      </c>
    </row>
    <row r="6" spans="2:5" x14ac:dyDescent="0.25">
      <c r="B6" s="10" t="s">
        <v>4</v>
      </c>
      <c r="C6" s="12" t="s">
        <v>262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224</v>
      </c>
      <c r="D10" s="30" t="s">
        <v>225</v>
      </c>
      <c r="E10" s="26">
        <v>208.76</v>
      </c>
    </row>
    <row r="11" spans="2:5" ht="15.75" x14ac:dyDescent="0.25">
      <c r="B11" s="2"/>
      <c r="C11" s="27" t="s">
        <v>226</v>
      </c>
      <c r="D11" s="31" t="s">
        <v>13</v>
      </c>
      <c r="E11" s="28">
        <v>72.7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191</v>
      </c>
      <c r="D14" s="37" t="s">
        <v>53</v>
      </c>
      <c r="E14" s="44">
        <v>34.799999999999997</v>
      </c>
    </row>
    <row r="15" spans="2:5" ht="30" x14ac:dyDescent="0.25">
      <c r="B15" s="5"/>
      <c r="C15" s="40" t="s">
        <v>198</v>
      </c>
      <c r="D15" s="41" t="s">
        <v>199</v>
      </c>
      <c r="E15" s="45">
        <v>88.56</v>
      </c>
    </row>
    <row r="16" spans="2:5" ht="30" x14ac:dyDescent="0.25">
      <c r="B16" s="5"/>
      <c r="C16" s="40" t="s">
        <v>200</v>
      </c>
      <c r="D16" s="41" t="s">
        <v>101</v>
      </c>
      <c r="E16" s="45">
        <v>112.5</v>
      </c>
    </row>
    <row r="17" spans="2:5" x14ac:dyDescent="0.25">
      <c r="B17" s="5"/>
      <c r="C17" s="40" t="s">
        <v>227</v>
      </c>
      <c r="D17" s="41" t="s">
        <v>30</v>
      </c>
      <c r="E17" s="45">
        <v>135.46</v>
      </c>
    </row>
    <row r="18" spans="2:5" x14ac:dyDescent="0.25">
      <c r="B18" s="5"/>
      <c r="C18" s="40" t="s">
        <v>57</v>
      </c>
      <c r="D18" s="41" t="s">
        <v>16</v>
      </c>
      <c r="E18" s="45">
        <v>68.180000000000007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228</v>
      </c>
      <c r="D23" s="32" t="s">
        <v>106</v>
      </c>
      <c r="E23" s="21">
        <v>390.4</v>
      </c>
    </row>
    <row r="24" spans="2:5" ht="15.75" x14ac:dyDescent="0.25">
      <c r="B24" s="2"/>
      <c r="C24" s="24" t="s">
        <v>28</v>
      </c>
      <c r="D24" s="33" t="s">
        <v>13</v>
      </c>
      <c r="E24" s="23">
        <v>79.38</v>
      </c>
    </row>
    <row r="25" spans="2:5" ht="15.75" thickBot="1" x14ac:dyDescent="0.3">
      <c r="B25" s="3"/>
      <c r="C25" s="19"/>
      <c r="D25" s="49" t="s">
        <v>231</v>
      </c>
      <c r="E25" s="50">
        <f>E24+E23+E22+E21+E20+E19+E18+E17+E16+E15+E14+E13+E12+E11+E10</f>
        <v>1712.6899999999998</v>
      </c>
    </row>
  </sheetData>
  <customSheetViews>
    <customSheetView guid="{5514892A-6F37-46EF-AE5E-61C13813A1A5}">
      <selection activeCell="C6" sqref="C6:D6"/>
      <pageMargins left="0.7" right="0.7" top="0.75" bottom="0.75" header="0.3" footer="0.3"/>
    </customSheetView>
    <customSheetView guid="{7D113E4B-2489-4A93-A066-E9128A217E1E}" topLeftCell="A25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33.140625" customWidth="1"/>
    <col min="4" max="4" width="14.5703125" customWidth="1"/>
    <col min="5" max="5" width="14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111</v>
      </c>
    </row>
    <row r="8" spans="2:5" x14ac:dyDescent="0.25">
      <c r="B8" s="10" t="s">
        <v>4</v>
      </c>
      <c r="C8" s="12" t="s">
        <v>262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235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236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248</v>
      </c>
      <c r="D16" s="37" t="s">
        <v>35</v>
      </c>
      <c r="E16" s="44">
        <v>6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237</v>
      </c>
      <c r="D19" s="41" t="s">
        <v>30</v>
      </c>
      <c r="E19" s="45">
        <v>137.68</v>
      </c>
    </row>
    <row r="20" spans="2:5" x14ac:dyDescent="0.25">
      <c r="B20" s="5"/>
      <c r="C20" s="40" t="s">
        <v>238</v>
      </c>
      <c r="D20" s="41" t="s">
        <v>16</v>
      </c>
      <c r="E20" s="45" t="s">
        <v>239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240</v>
      </c>
      <c r="D24" s="39" t="s">
        <v>19</v>
      </c>
      <c r="E24" s="48">
        <v>128.1</v>
      </c>
    </row>
    <row r="25" spans="2:5" ht="30" x14ac:dyDescent="0.25">
      <c r="B25" s="5" t="s">
        <v>79</v>
      </c>
      <c r="C25" s="20" t="s">
        <v>73</v>
      </c>
      <c r="D25" s="32" t="s">
        <v>74</v>
      </c>
      <c r="E25" s="21">
        <v>335.23</v>
      </c>
    </row>
    <row r="26" spans="2:5" ht="15.7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v>1647.01</v>
      </c>
    </row>
  </sheetData>
  <customSheetViews>
    <customSheetView guid="{5514892A-6F37-46EF-AE5E-61C13813A1A5}">
      <selection activeCell="C8" sqref="C8:D8"/>
      <pageMargins left="0.7" right="0.7" top="0.75" bottom="0.75" header="0.3" footer="0.3"/>
    </customSheetView>
    <customSheetView guid="{7D113E4B-2489-4A93-A066-E9128A217E1E}" topLeftCell="A25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231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217</v>
      </c>
    </row>
  </sheetData>
  <customSheetViews>
    <customSheetView guid="{5514892A-6F37-46EF-AE5E-61C13813A1A5}" state="hidden" topLeftCell="A4">
      <selection activeCell="E30" sqref="E30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231</v>
      </c>
      <c r="E25" s="50">
        <f>E24+E23+E22+E21+E20+E19+E18+E17+E15+E16+E14+E13+E12+E10+11:11</f>
        <v>1740.3599999999997</v>
      </c>
    </row>
  </sheetData>
  <customSheetViews>
    <customSheetView guid="{5514892A-6F37-46EF-AE5E-61C13813A1A5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5514892A-6F37-46EF-AE5E-61C13813A1A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5514892A-6F37-46EF-AE5E-61C13813A1A5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5514892A-6F37-46EF-AE5E-61C13813A1A5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5514892A-6F37-46EF-AE5E-61C13813A1A5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5514892A-6F37-46EF-AE5E-61C13813A1A5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5514892A-6F37-46EF-AE5E-61C13813A1A5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514892A-6F37-46EF-AE5E-61C13813A1A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88</vt:i4>
      </vt:variant>
    </vt:vector>
  </HeadingPairs>
  <TitlesOfParts>
    <vt:vector size="88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3 сентября</vt:lpstr>
      <vt:lpstr>4 сентября</vt:lpstr>
      <vt:lpstr>5 сентября</vt:lpstr>
      <vt:lpstr>8 сентября</vt:lpstr>
      <vt:lpstr>9 сентября</vt:lpstr>
      <vt:lpstr>10 сентября</vt:lpstr>
      <vt:lpstr>11 сентября</vt:lpstr>
      <vt:lpstr>12 сентября</vt:lpstr>
      <vt:lpstr>15 сентября</vt:lpstr>
      <vt:lpstr>16 сентября</vt:lpstr>
      <vt:lpstr>17 сентября</vt:lpstr>
      <vt:lpstr>18 сентября</vt:lpstr>
      <vt:lpstr>19 сентября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22 сентября</vt:lpstr>
      <vt:lpstr>23 сентябрь</vt:lpstr>
      <vt:lpstr>24 сентябрь</vt:lpstr>
      <vt:lpstr>25 сентябрь</vt:lpstr>
      <vt:lpstr>26 сентябрь</vt:lpstr>
      <vt:lpstr>29 сентября</vt:lpstr>
      <vt:lpstr>30 сентября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2025-10-10T11:31:07Z</dcterms:modified>
</cp:coreProperties>
</file>